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5" windowWidth="14160" windowHeight="9015" tabRatio="790"/>
  </bookViews>
  <sheets>
    <sheet name="총괄표" sheetId="1" r:id="rId1"/>
  </sheets>
  <calcPr calcId="125725"/>
</workbook>
</file>

<file path=xl/calcChain.xml><?xml version="1.0" encoding="utf-8"?>
<calcChain xmlns="http://schemas.openxmlformats.org/spreadsheetml/2006/main">
  <c r="G5" i="1"/>
  <c r="G12"/>
  <c r="C10"/>
  <c r="C6"/>
  <c r="C8"/>
  <c r="C24"/>
  <c r="C22"/>
  <c r="C14"/>
  <c r="G19"/>
  <c r="C20"/>
  <c r="G21"/>
  <c r="C16"/>
  <c r="G16"/>
  <c r="C18"/>
  <c r="G10"/>
  <c r="G6"/>
  <c r="C12"/>
  <c r="C5"/>
  <c r="D21"/>
  <c r="D20"/>
  <c r="D15"/>
  <c r="D14"/>
  <c r="D11"/>
  <c r="D10"/>
  <c r="D7"/>
  <c r="D6"/>
  <c r="D13"/>
  <c r="D12"/>
  <c r="D17"/>
  <c r="D16"/>
  <c r="D19"/>
  <c r="D18"/>
  <c r="D23"/>
  <c r="D22"/>
  <c r="D9"/>
  <c r="D8"/>
  <c r="D25"/>
  <c r="D24"/>
  <c r="D5"/>
  <c r="H13" l="1"/>
  <c r="H7"/>
  <c r="H11"/>
  <c r="H10" s="1"/>
  <c r="H15"/>
  <c r="H9"/>
  <c r="H22"/>
  <c r="H21" s="1"/>
  <c r="H17"/>
  <c r="H16" s="1"/>
  <c r="H20"/>
  <c r="H19" s="1"/>
  <c r="H23"/>
  <c r="H14"/>
  <c r="H18"/>
  <c r="H8"/>
  <c r="H25"/>
  <c r="H24"/>
  <c r="H12" l="1"/>
  <c r="H6"/>
  <c r="H5" l="1"/>
</calcChain>
</file>

<file path=xl/sharedStrings.xml><?xml version="1.0" encoding="utf-8"?>
<sst xmlns="http://schemas.openxmlformats.org/spreadsheetml/2006/main" count="59" uniqueCount="39">
  <si>
    <t>세          입</t>
    <phoneticPr fontId="1" type="noConversion"/>
  </si>
  <si>
    <t>세          출</t>
    <phoneticPr fontId="1" type="noConversion"/>
  </si>
  <si>
    <t>과        목</t>
    <phoneticPr fontId="1" type="noConversion"/>
  </si>
  <si>
    <t>금  액</t>
    <phoneticPr fontId="1" type="noConversion"/>
  </si>
  <si>
    <t>%</t>
    <phoneticPr fontId="1" type="noConversion"/>
  </si>
  <si>
    <t>관</t>
    <phoneticPr fontId="1" type="noConversion"/>
  </si>
  <si>
    <t>항</t>
    <phoneticPr fontId="1" type="noConversion"/>
  </si>
  <si>
    <t>계</t>
    <phoneticPr fontId="1" type="noConversion"/>
  </si>
  <si>
    <t>입소자부담금
수입</t>
    <phoneticPr fontId="1" type="noConversion"/>
  </si>
  <si>
    <t>사  무  비</t>
    <phoneticPr fontId="1" type="noConversion"/>
  </si>
  <si>
    <t>입소비용
수입</t>
    <phoneticPr fontId="1" type="noConversion"/>
  </si>
  <si>
    <t>인건비</t>
    <phoneticPr fontId="1" type="noConversion"/>
  </si>
  <si>
    <t>사업수입</t>
    <phoneticPr fontId="1" type="noConversion"/>
  </si>
  <si>
    <t>업무추진비</t>
    <phoneticPr fontId="1" type="noConversion"/>
  </si>
  <si>
    <t>운영비</t>
    <phoneticPr fontId="1" type="noConversion"/>
  </si>
  <si>
    <t>과년도수입</t>
    <phoneticPr fontId="1" type="noConversion"/>
  </si>
  <si>
    <t>재산조성비</t>
    <phoneticPr fontId="1" type="noConversion"/>
  </si>
  <si>
    <t>시설비</t>
    <phoneticPr fontId="1" type="noConversion"/>
  </si>
  <si>
    <t>보조금수입</t>
    <phoneticPr fontId="1" type="noConversion"/>
  </si>
  <si>
    <t>사업비</t>
    <phoneticPr fontId="1" type="noConversion"/>
  </si>
  <si>
    <t>후원금수입</t>
    <phoneticPr fontId="1" type="noConversion"/>
  </si>
  <si>
    <t>교육비</t>
    <phoneticPr fontId="1" type="noConversion"/>
  </si>
  <si>
    <t>프로그램사업비</t>
    <phoneticPr fontId="1" type="noConversion"/>
  </si>
  <si>
    <t>요양급여수입</t>
    <phoneticPr fontId="1" type="noConversion"/>
  </si>
  <si>
    <t>전출금</t>
    <phoneticPr fontId="1" type="noConversion"/>
  </si>
  <si>
    <t>차입금</t>
    <phoneticPr fontId="1" type="noConversion"/>
  </si>
  <si>
    <t>과년도지출</t>
    <phoneticPr fontId="1" type="noConversion"/>
  </si>
  <si>
    <t>상환금</t>
    <phoneticPr fontId="1" type="noConversion"/>
  </si>
  <si>
    <t>전입금</t>
    <phoneticPr fontId="1" type="noConversion"/>
  </si>
  <si>
    <t>부채상환금</t>
    <phoneticPr fontId="1" type="noConversion"/>
  </si>
  <si>
    <t>잡지출</t>
    <phoneticPr fontId="1" type="noConversion"/>
  </si>
  <si>
    <t>이월금</t>
    <phoneticPr fontId="1" type="noConversion"/>
  </si>
  <si>
    <t>예비비</t>
    <phoneticPr fontId="1" type="noConversion"/>
  </si>
  <si>
    <t>잡수입</t>
    <phoneticPr fontId="1" type="noConversion"/>
  </si>
  <si>
    <t>적립금</t>
    <phoneticPr fontId="1" type="noConversion"/>
  </si>
  <si>
    <t>운영충당적립금</t>
    <phoneticPr fontId="1" type="noConversion"/>
  </si>
  <si>
    <t>준비금</t>
    <phoneticPr fontId="1" type="noConversion"/>
  </si>
  <si>
    <t>환경개선준비금</t>
    <phoneticPr fontId="1" type="noConversion"/>
  </si>
  <si>
    <t>인성원 2012년도 제1차 추경 세입 세출 예산서 총괄표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</si>
</sst>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0.00_ "/>
    <numFmt numFmtId="177" formatCode="#,##0.00_ "/>
    <numFmt numFmtId="178" formatCode="#,##0_ "/>
  </numFmts>
  <fonts count="12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"/>
      <family val="1"/>
      <charset val="129"/>
    </font>
    <font>
      <b/>
      <sz val="11"/>
      <name val="바탕"/>
      <family val="1"/>
      <charset val="129"/>
    </font>
    <font>
      <b/>
      <sz val="11"/>
      <name val="돋움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8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41" fontId="9" fillId="0" borderId="31" xfId="0" applyNumberFormat="1" applyFont="1" applyFill="1" applyBorder="1" applyAlignment="1">
      <alignment horizontal="center" vertical="center" shrinkToFit="1"/>
    </xf>
    <xf numFmtId="41" fontId="6" fillId="0" borderId="7" xfId="0" applyNumberFormat="1" applyFont="1" applyBorder="1" applyAlignment="1">
      <alignment horizontal="center" vertical="center" shrinkToFit="1"/>
    </xf>
    <xf numFmtId="41" fontId="5" fillId="0" borderId="11" xfId="0" applyNumberFormat="1" applyFont="1" applyBorder="1" applyAlignment="1">
      <alignment horizontal="center" vertical="center" shrinkToFit="1"/>
    </xf>
    <xf numFmtId="41" fontId="6" fillId="0" borderId="14" xfId="0" applyNumberFormat="1" applyFont="1" applyBorder="1" applyAlignment="1">
      <alignment horizontal="center" vertical="center" shrinkToFit="1"/>
    </xf>
    <xf numFmtId="41" fontId="5" fillId="0" borderId="3" xfId="0" applyNumberFormat="1" applyFont="1" applyBorder="1" applyAlignment="1">
      <alignment horizontal="center" vertical="center" shrinkToFit="1"/>
    </xf>
    <xf numFmtId="41" fontId="5" fillId="0" borderId="7" xfId="0" applyNumberFormat="1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horizontal="center" vertical="center" shrinkToFit="1"/>
    </xf>
    <xf numFmtId="41" fontId="6" fillId="0" borderId="26" xfId="0" applyNumberFormat="1" applyFont="1" applyBorder="1" applyAlignment="1">
      <alignment horizontal="center" vertical="center" shrinkToFit="1"/>
    </xf>
    <xf numFmtId="41" fontId="6" fillId="0" borderId="1" xfId="0" applyNumberFormat="1" applyFont="1" applyBorder="1" applyAlignment="1">
      <alignment horizontal="center" vertical="center" shrinkToFit="1"/>
    </xf>
    <xf numFmtId="41" fontId="6" fillId="0" borderId="11" xfId="0" applyNumberFormat="1" applyFont="1" applyBorder="1" applyAlignment="1">
      <alignment horizontal="center" vertical="center" shrinkToFit="1"/>
    </xf>
    <xf numFmtId="41" fontId="6" fillId="0" borderId="21" xfId="0" applyNumberFormat="1" applyFont="1" applyBorder="1" applyAlignment="1">
      <alignment horizontal="center" vertical="center" shrinkToFit="1"/>
    </xf>
    <xf numFmtId="41" fontId="6" fillId="0" borderId="18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78" fontId="8" fillId="0" borderId="32" xfId="0" applyNumberFormat="1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H1"/>
    </sheetView>
  </sheetViews>
  <sheetFormatPr defaultRowHeight="16.5"/>
  <cols>
    <col min="1" max="2" width="10.77734375" style="4" customWidth="1"/>
    <col min="3" max="3" width="13" style="51" bestFit="1" customWidth="1"/>
    <col min="4" max="4" width="8.77734375" style="52" customWidth="1"/>
    <col min="5" max="6" width="10.77734375" style="4" customWidth="1"/>
    <col min="7" max="7" width="13" style="51" bestFit="1" customWidth="1"/>
    <col min="8" max="8" width="8.77734375" style="53" customWidth="1"/>
    <col min="9" max="11" width="8.88671875" style="1"/>
  </cols>
  <sheetData>
    <row r="1" spans="1:11" ht="50.1" customHeight="1" thickBot="1">
      <c r="A1" s="67" t="s">
        <v>38</v>
      </c>
      <c r="B1" s="67"/>
      <c r="C1" s="67"/>
      <c r="D1" s="67"/>
      <c r="E1" s="67"/>
      <c r="F1" s="67"/>
      <c r="G1" s="67"/>
      <c r="H1" s="67"/>
    </row>
    <row r="2" spans="1:11" ht="45" customHeight="1" thickBot="1">
      <c r="A2" s="83" t="s">
        <v>0</v>
      </c>
      <c r="B2" s="84"/>
      <c r="C2" s="84"/>
      <c r="D2" s="85"/>
      <c r="E2" s="68" t="s">
        <v>1</v>
      </c>
      <c r="F2" s="69"/>
      <c r="G2" s="69"/>
      <c r="H2" s="70"/>
    </row>
    <row r="3" spans="1:11" ht="45" customHeight="1">
      <c r="A3" s="77" t="s">
        <v>2</v>
      </c>
      <c r="B3" s="78"/>
      <c r="C3" s="86" t="s">
        <v>3</v>
      </c>
      <c r="D3" s="88" t="s">
        <v>4</v>
      </c>
      <c r="E3" s="71" t="s">
        <v>2</v>
      </c>
      <c r="F3" s="72"/>
      <c r="G3" s="73" t="s">
        <v>3</v>
      </c>
      <c r="H3" s="75" t="s">
        <v>4</v>
      </c>
    </row>
    <row r="4" spans="1:11" ht="45" customHeight="1" thickBot="1">
      <c r="A4" s="5" t="s">
        <v>5</v>
      </c>
      <c r="B4" s="6" t="s">
        <v>6</v>
      </c>
      <c r="C4" s="87"/>
      <c r="D4" s="89"/>
      <c r="E4" s="5" t="s">
        <v>5</v>
      </c>
      <c r="F4" s="6" t="s">
        <v>6</v>
      </c>
      <c r="G4" s="74"/>
      <c r="H4" s="76"/>
    </row>
    <row r="5" spans="1:11" s="3" customFormat="1" ht="39.950000000000003" customHeight="1" thickBot="1">
      <c r="A5" s="79" t="s">
        <v>7</v>
      </c>
      <c r="B5" s="80"/>
      <c r="C5" s="54">
        <f>C6+C8+C10+C12+C14+C16+C18+C20+C22+C24</f>
        <v>1455758500</v>
      </c>
      <c r="D5" s="7">
        <f>D6+D8+D10+D12+D14+D16+D18+D20+D22+D24</f>
        <v>100.00000000000001</v>
      </c>
      <c r="E5" s="81" t="s">
        <v>7</v>
      </c>
      <c r="F5" s="82"/>
      <c r="G5" s="54">
        <f>G6+G10+G12+G16+G18+G19+G21+G23+G24+G25</f>
        <v>1455758500</v>
      </c>
      <c r="H5" s="8">
        <f>H6+H10+H12+H16+H18+H19+H21+H23+H24+H25</f>
        <v>100.00000000000001</v>
      </c>
      <c r="I5" s="2"/>
      <c r="J5" s="2"/>
      <c r="K5" s="2"/>
    </row>
    <row r="6" spans="1:11" s="3" customFormat="1" ht="26.45" customHeight="1" thickTop="1">
      <c r="A6" s="9" t="s">
        <v>8</v>
      </c>
      <c r="B6" s="10"/>
      <c r="C6" s="55">
        <f>C7</f>
        <v>0</v>
      </c>
      <c r="D6" s="11">
        <f>D7</f>
        <v>0</v>
      </c>
      <c r="E6" s="12" t="s">
        <v>9</v>
      </c>
      <c r="F6" s="13"/>
      <c r="G6" s="55">
        <f>SUM(G7:G9)</f>
        <v>606395390</v>
      </c>
      <c r="H6" s="14">
        <f>SUM(H7:H9)</f>
        <v>41.654944140803579</v>
      </c>
      <c r="I6" s="2"/>
      <c r="J6" s="2"/>
      <c r="K6" s="2"/>
    </row>
    <row r="7" spans="1:11" s="3" customFormat="1" ht="26.45" customHeight="1" thickBot="1">
      <c r="A7" s="15"/>
      <c r="B7" s="16" t="s">
        <v>10</v>
      </c>
      <c r="C7" s="56">
        <v>0</v>
      </c>
      <c r="D7" s="17">
        <f>100/C5*C7</f>
        <v>0</v>
      </c>
      <c r="E7" s="12"/>
      <c r="F7" s="13" t="s">
        <v>11</v>
      </c>
      <c r="G7" s="59">
        <v>537489390</v>
      </c>
      <c r="H7" s="18">
        <f>100/G5*G7</f>
        <v>36.921604098482</v>
      </c>
      <c r="I7" s="2"/>
      <c r="J7" s="2"/>
      <c r="K7" s="2"/>
    </row>
    <row r="8" spans="1:11" s="3" customFormat="1" ht="26.45" customHeight="1">
      <c r="A8" s="19" t="s">
        <v>12</v>
      </c>
      <c r="B8" s="20"/>
      <c r="C8" s="57">
        <f>C9</f>
        <v>0</v>
      </c>
      <c r="D8" s="21">
        <f>D9</f>
        <v>0</v>
      </c>
      <c r="E8" s="12"/>
      <c r="F8" s="13" t="s">
        <v>13</v>
      </c>
      <c r="G8" s="59">
        <v>10400000</v>
      </c>
      <c r="H8" s="18">
        <f>100/G5*G8</f>
        <v>0.71440420921464654</v>
      </c>
      <c r="I8" s="2"/>
      <c r="J8" s="2"/>
      <c r="K8" s="2"/>
    </row>
    <row r="9" spans="1:11" s="3" customFormat="1" ht="26.45" customHeight="1" thickBot="1">
      <c r="A9" s="22"/>
      <c r="B9" s="23" t="s">
        <v>12</v>
      </c>
      <c r="C9" s="58">
        <v>0</v>
      </c>
      <c r="D9" s="24">
        <f>100/C5*C9</f>
        <v>0</v>
      </c>
      <c r="E9" s="25"/>
      <c r="F9" s="26" t="s">
        <v>14</v>
      </c>
      <c r="G9" s="60">
        <v>58506000</v>
      </c>
      <c r="H9" s="27">
        <f>100/G5*G9</f>
        <v>4.0189358331069336</v>
      </c>
      <c r="I9" s="2"/>
      <c r="J9" s="2"/>
      <c r="K9" s="2"/>
    </row>
    <row r="10" spans="1:11" s="3" customFormat="1" ht="26.45" customHeight="1">
      <c r="A10" s="9" t="s">
        <v>15</v>
      </c>
      <c r="B10" s="10"/>
      <c r="C10" s="55">
        <f>C11</f>
        <v>0</v>
      </c>
      <c r="D10" s="11">
        <f>D11</f>
        <v>0</v>
      </c>
      <c r="E10" s="12" t="s">
        <v>16</v>
      </c>
      <c r="F10" s="13"/>
      <c r="G10" s="55">
        <f>G11</f>
        <v>601418000</v>
      </c>
      <c r="H10" s="14">
        <f>H11</f>
        <v>41.313033720909068</v>
      </c>
      <c r="I10" s="2"/>
      <c r="J10" s="2"/>
      <c r="K10" s="2"/>
    </row>
    <row r="11" spans="1:11" s="3" customFormat="1" ht="26.45" customHeight="1" thickBot="1">
      <c r="A11" s="15"/>
      <c r="B11" s="28" t="s">
        <v>15</v>
      </c>
      <c r="C11" s="56">
        <v>0</v>
      </c>
      <c r="D11" s="17">
        <f>100/C5*C11</f>
        <v>0</v>
      </c>
      <c r="E11" s="29"/>
      <c r="F11" s="30" t="s">
        <v>17</v>
      </c>
      <c r="G11" s="61">
        <v>601418000</v>
      </c>
      <c r="H11" s="31">
        <f>100/G5*G11</f>
        <v>41.313033720909068</v>
      </c>
      <c r="I11" s="2"/>
      <c r="J11" s="2"/>
      <c r="K11" s="2"/>
    </row>
    <row r="12" spans="1:11" s="3" customFormat="1" ht="26.45" customHeight="1">
      <c r="A12" s="19" t="s">
        <v>18</v>
      </c>
      <c r="B12" s="20"/>
      <c r="C12" s="57">
        <f>C13</f>
        <v>1383916990</v>
      </c>
      <c r="D12" s="21">
        <f>D13</f>
        <v>95.065011813429223</v>
      </c>
      <c r="E12" s="32" t="s">
        <v>19</v>
      </c>
      <c r="F12" s="33"/>
      <c r="G12" s="57">
        <f>SUM(G13:G15)</f>
        <v>247445110</v>
      </c>
      <c r="H12" s="34">
        <f>SUM(H13:H15)</f>
        <v>16.99767578207512</v>
      </c>
      <c r="I12" s="2"/>
      <c r="J12" s="2"/>
      <c r="K12" s="2"/>
    </row>
    <row r="13" spans="1:11" ht="26.45" customHeight="1" thickBot="1">
      <c r="A13" s="35"/>
      <c r="B13" s="36" t="s">
        <v>18</v>
      </c>
      <c r="C13" s="58">
        <v>1383916990</v>
      </c>
      <c r="D13" s="24">
        <f>100/C5*C13</f>
        <v>95.065011813429223</v>
      </c>
      <c r="E13" s="37"/>
      <c r="F13" s="28" t="s">
        <v>14</v>
      </c>
      <c r="G13" s="56">
        <v>226445110</v>
      </c>
      <c r="H13" s="38">
        <f>100/G5*G13</f>
        <v>15.555128821160929</v>
      </c>
    </row>
    <row r="14" spans="1:11" s="3" customFormat="1" ht="26.45" customHeight="1">
      <c r="A14" s="12" t="s">
        <v>20</v>
      </c>
      <c r="B14" s="10"/>
      <c r="C14" s="55">
        <f>C15</f>
        <v>10200000</v>
      </c>
      <c r="D14" s="11">
        <f>D15</f>
        <v>0.7006656667297495</v>
      </c>
      <c r="E14" s="39"/>
      <c r="F14" s="40" t="s">
        <v>21</v>
      </c>
      <c r="G14" s="62">
        <v>0</v>
      </c>
      <c r="H14" s="41">
        <f>100/G5*G14</f>
        <v>0</v>
      </c>
      <c r="I14" s="2"/>
      <c r="J14" s="2"/>
      <c r="K14" s="2"/>
    </row>
    <row r="15" spans="1:11" s="3" customFormat="1" ht="26.45" customHeight="1" thickBot="1">
      <c r="A15" s="42"/>
      <c r="B15" s="28" t="s">
        <v>20</v>
      </c>
      <c r="C15" s="56">
        <v>10200000</v>
      </c>
      <c r="D15" s="17">
        <f>100/C5*C15</f>
        <v>0.7006656667297495</v>
      </c>
      <c r="E15" s="43"/>
      <c r="F15" s="23" t="s">
        <v>22</v>
      </c>
      <c r="G15" s="58">
        <v>21000000</v>
      </c>
      <c r="H15" s="44">
        <f>100/G5*G15</f>
        <v>1.4425469609141901</v>
      </c>
      <c r="I15" s="2"/>
      <c r="J15" s="2"/>
      <c r="K15" s="2"/>
    </row>
    <row r="16" spans="1:11" s="3" customFormat="1" ht="26.45" customHeight="1">
      <c r="A16" s="32" t="s">
        <v>23</v>
      </c>
      <c r="B16" s="20"/>
      <c r="C16" s="57">
        <f>C17</f>
        <v>0</v>
      </c>
      <c r="D16" s="21">
        <f>D17</f>
        <v>0</v>
      </c>
      <c r="E16" s="12" t="s">
        <v>24</v>
      </c>
      <c r="F16" s="13"/>
      <c r="G16" s="55">
        <f>G17</f>
        <v>0</v>
      </c>
      <c r="H16" s="14">
        <f>H17</f>
        <v>0</v>
      </c>
      <c r="I16" s="2"/>
      <c r="J16" s="2"/>
      <c r="K16" s="2"/>
    </row>
    <row r="17" spans="1:11" s="3" customFormat="1" ht="26.45" customHeight="1" thickBot="1">
      <c r="A17" s="35"/>
      <c r="B17" s="23" t="s">
        <v>23</v>
      </c>
      <c r="C17" s="58">
        <v>0</v>
      </c>
      <c r="D17" s="24">
        <f>100/C5*C17</f>
        <v>0</v>
      </c>
      <c r="E17" s="37"/>
      <c r="F17" s="28" t="s">
        <v>24</v>
      </c>
      <c r="G17" s="56">
        <v>0</v>
      </c>
      <c r="H17" s="38">
        <f>100/G5*G17</f>
        <v>0</v>
      </c>
      <c r="I17" s="2"/>
      <c r="J17" s="2"/>
      <c r="K17" s="2"/>
    </row>
    <row r="18" spans="1:11" s="3" customFormat="1" ht="26.45" customHeight="1" thickBot="1">
      <c r="A18" s="12" t="s">
        <v>25</v>
      </c>
      <c r="B18" s="10"/>
      <c r="C18" s="55">
        <f>C19</f>
        <v>0</v>
      </c>
      <c r="D18" s="11">
        <f>D19</f>
        <v>0</v>
      </c>
      <c r="E18" s="45" t="s">
        <v>26</v>
      </c>
      <c r="F18" s="46" t="s">
        <v>26</v>
      </c>
      <c r="G18" s="63">
        <v>0</v>
      </c>
      <c r="H18" s="47">
        <f>100/G5*G18</f>
        <v>0</v>
      </c>
      <c r="I18" s="2"/>
      <c r="J18" s="2"/>
      <c r="K18" s="2"/>
    </row>
    <row r="19" spans="1:11" s="3" customFormat="1" ht="26.45" customHeight="1" thickBot="1">
      <c r="A19" s="42"/>
      <c r="B19" s="16" t="s">
        <v>25</v>
      </c>
      <c r="C19" s="56">
        <v>0</v>
      </c>
      <c r="D19" s="17">
        <f>100/C5*C19</f>
        <v>0</v>
      </c>
      <c r="E19" s="12" t="s">
        <v>27</v>
      </c>
      <c r="F19" s="48"/>
      <c r="G19" s="55">
        <f>G20</f>
        <v>0</v>
      </c>
      <c r="H19" s="14">
        <f>H20</f>
        <v>0</v>
      </c>
      <c r="I19" s="2"/>
      <c r="J19" s="2"/>
      <c r="K19" s="2"/>
    </row>
    <row r="20" spans="1:11" s="3" customFormat="1" ht="26.45" customHeight="1" thickBot="1">
      <c r="A20" s="32" t="s">
        <v>28</v>
      </c>
      <c r="B20" s="20"/>
      <c r="C20" s="57">
        <f>C21</f>
        <v>44562000</v>
      </c>
      <c r="D20" s="21">
        <f>D21</f>
        <v>3.0610846510599115</v>
      </c>
      <c r="E20" s="37"/>
      <c r="F20" s="28" t="s">
        <v>29</v>
      </c>
      <c r="G20" s="64">
        <v>0</v>
      </c>
      <c r="H20" s="38">
        <f>100/G5*G20</f>
        <v>0</v>
      </c>
      <c r="I20" s="2"/>
      <c r="J20" s="2"/>
      <c r="K20" s="2"/>
    </row>
    <row r="21" spans="1:11" s="3" customFormat="1" ht="26.45" customHeight="1" thickBot="1">
      <c r="A21" s="35"/>
      <c r="B21" s="23" t="s">
        <v>28</v>
      </c>
      <c r="C21" s="58">
        <v>44562000</v>
      </c>
      <c r="D21" s="24">
        <f>100/C5*C21</f>
        <v>3.0610846510599115</v>
      </c>
      <c r="E21" s="32" t="s">
        <v>30</v>
      </c>
      <c r="F21" s="20"/>
      <c r="G21" s="57">
        <f>G22</f>
        <v>500000</v>
      </c>
      <c r="H21" s="34">
        <f>H22</f>
        <v>3.4346356212242621E-2</v>
      </c>
      <c r="I21" s="2"/>
      <c r="J21" s="2"/>
      <c r="K21" s="2"/>
    </row>
    <row r="22" spans="1:11" s="3" customFormat="1" ht="26.45" customHeight="1" thickBot="1">
      <c r="A22" s="12" t="s">
        <v>31</v>
      </c>
      <c r="B22" s="10"/>
      <c r="C22" s="55">
        <f>C23</f>
        <v>16979510</v>
      </c>
      <c r="D22" s="11">
        <f>D23</f>
        <v>1.1663685975386715</v>
      </c>
      <c r="E22" s="43"/>
      <c r="F22" s="23" t="s">
        <v>30</v>
      </c>
      <c r="G22" s="58">
        <v>500000</v>
      </c>
      <c r="H22" s="44">
        <f>100/G5*G22</f>
        <v>3.4346356212242621E-2</v>
      </c>
      <c r="I22" s="2"/>
      <c r="J22" s="2"/>
      <c r="K22" s="2"/>
    </row>
    <row r="23" spans="1:11" s="3" customFormat="1" ht="26.45" customHeight="1" thickBot="1">
      <c r="A23" s="42"/>
      <c r="B23" s="28" t="s">
        <v>31</v>
      </c>
      <c r="C23" s="56">
        <v>16979510</v>
      </c>
      <c r="D23" s="17">
        <f>100/C5*C23</f>
        <v>1.1663685975386715</v>
      </c>
      <c r="E23" s="29" t="s">
        <v>32</v>
      </c>
      <c r="F23" s="30" t="s">
        <v>32</v>
      </c>
      <c r="G23" s="65">
        <v>0</v>
      </c>
      <c r="H23" s="49">
        <f>100/G5*G23</f>
        <v>0</v>
      </c>
      <c r="I23" s="2"/>
      <c r="J23" s="2"/>
      <c r="K23" s="2"/>
    </row>
    <row r="24" spans="1:11" s="3" customFormat="1" ht="26.45" customHeight="1" thickBot="1">
      <c r="A24" s="32" t="s">
        <v>33</v>
      </c>
      <c r="B24" s="20"/>
      <c r="C24" s="57">
        <f>C25</f>
        <v>100000</v>
      </c>
      <c r="D24" s="21">
        <f>D25</f>
        <v>6.8692712424485245E-3</v>
      </c>
      <c r="E24" s="45" t="s">
        <v>34</v>
      </c>
      <c r="F24" s="46" t="s">
        <v>35</v>
      </c>
      <c r="G24" s="63">
        <v>0</v>
      </c>
      <c r="H24" s="47">
        <f>100/G5*G24</f>
        <v>0</v>
      </c>
      <c r="I24" s="2"/>
      <c r="J24" s="2"/>
      <c r="K24" s="2"/>
    </row>
    <row r="25" spans="1:11" ht="26.45" customHeight="1" thickBot="1">
      <c r="A25" s="35"/>
      <c r="B25" s="23" t="s">
        <v>33</v>
      </c>
      <c r="C25" s="58">
        <v>100000</v>
      </c>
      <c r="D25" s="24">
        <f>100/C5*C25</f>
        <v>6.8692712424485245E-3</v>
      </c>
      <c r="E25" s="25" t="s">
        <v>36</v>
      </c>
      <c r="F25" s="26" t="s">
        <v>37</v>
      </c>
      <c r="G25" s="66">
        <v>0</v>
      </c>
      <c r="H25" s="50">
        <f>100/G5*G25</f>
        <v>0</v>
      </c>
    </row>
  </sheetData>
  <mergeCells count="11">
    <mergeCell ref="A5:B5"/>
    <mergeCell ref="E5:F5"/>
    <mergeCell ref="A2:D2"/>
    <mergeCell ref="C3:C4"/>
    <mergeCell ref="D3:D4"/>
    <mergeCell ref="A1:H1"/>
    <mergeCell ref="E2:H2"/>
    <mergeCell ref="E3:F3"/>
    <mergeCell ref="G3:G4"/>
    <mergeCell ref="H3:H4"/>
    <mergeCell ref="A3:B3"/>
  </mergeCells>
  <phoneticPr fontId="1" type="noConversion"/>
  <printOptions horizontalCentered="1" verticalCentered="1"/>
  <pageMargins left="0.15748031496062992" right="0.15748031496062992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총괄표</vt:lpstr>
    </vt:vector>
  </TitlesOfParts>
  <Company>INSUNGWON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선정</dc:creator>
  <cp:lastModifiedBy>사무원</cp:lastModifiedBy>
  <cp:lastPrinted>2012-07-16T23:48:30Z</cp:lastPrinted>
  <dcterms:created xsi:type="dcterms:W3CDTF">2005-11-18T07:21:48Z</dcterms:created>
  <dcterms:modified xsi:type="dcterms:W3CDTF">2012-07-24T05:53:45Z</dcterms:modified>
</cp:coreProperties>
</file>